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June 14th, 2021 - Board Meeting\"/>
    </mc:Choice>
  </mc:AlternateContent>
  <xr:revisionPtr revIDLastSave="0" documentId="8_{FC39FC44-D46D-4F82-80B8-6EEF6FC76785}" xr6:coauthVersionLast="47" xr6:coauthVersionMax="47" xr10:uidLastSave="{00000000-0000-0000-0000-000000000000}"/>
  <bookViews>
    <workbookView xWindow="-120" yWindow="-120" windowWidth="29040" windowHeight="15840" xr2:uid="{181AC8BC-C003-49AD-9A1F-04FBB804AB1F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Sheet1!$6:$6,Sheet1!$7:$7,Sheet1!$8:$8,Sheet1!$10:$10,Sheet1!$14:$14,Sheet1!$15:$15,Sheet1!$16:$16,Sheet1!$21:$21,Sheet1!$22:$22,Sheet1!$23:$23,Sheet1!$24:$24,Sheet1!$25:$25</definedName>
    <definedName name="QB_FORMULA_0" localSheetId="0" hidden="1">Sheet1!$F$9,Sheet1!$F$11,Sheet1!$F$12,Sheet1!$F$17,Sheet1!$F$18,Sheet1!$F$26,Sheet1!$F$27</definedName>
    <definedName name="QB_ROW_1" localSheetId="0" hidden="1">Sheet1!$A$2</definedName>
    <definedName name="QB_ROW_1011" localSheetId="0" hidden="1">Sheet1!$B$3</definedName>
    <definedName name="QB_ROW_1220" localSheetId="0" hidden="1">Sheet1!$C$21</definedName>
    <definedName name="QB_ROW_1311" localSheetId="0" hidden="1">Sheet1!$B$12</definedName>
    <definedName name="QB_ROW_14011" localSheetId="0" hidden="1">Sheet1!$B$20</definedName>
    <definedName name="QB_ROW_14311" localSheetId="0" hidden="1">Sheet1!$B$26</definedName>
    <definedName name="QB_ROW_17221" localSheetId="0" hidden="1">Sheet1!$C$25</definedName>
    <definedName name="QB_ROW_2021" localSheetId="0" hidden="1">Sheet1!$C$4</definedName>
    <definedName name="QB_ROW_22330" localSheetId="0" hidden="1">Sheet1!$D$10</definedName>
    <definedName name="QB_ROW_2321" localSheetId="0" hidden="1">Sheet1!$C$11</definedName>
    <definedName name="QB_ROW_301" localSheetId="0" hidden="1">Sheet1!$A$18</definedName>
    <definedName name="QB_ROW_37220" localSheetId="0" hidden="1">Sheet1!$C$22</definedName>
    <definedName name="QB_ROW_5011" localSheetId="0" hidden="1">Sheet1!$B$13</definedName>
    <definedName name="QB_ROW_52220" localSheetId="0" hidden="1">Sheet1!$C$14</definedName>
    <definedName name="QB_ROW_5311" localSheetId="0" hidden="1">Sheet1!$B$17</definedName>
    <definedName name="QB_ROW_53220" localSheetId="0" hidden="1">Sheet1!$C$15</definedName>
    <definedName name="QB_ROW_54220" localSheetId="0" hidden="1">Sheet1!$C$16</definedName>
    <definedName name="QB_ROW_56030" localSheetId="0" hidden="1">Sheet1!$D$5</definedName>
    <definedName name="QB_ROW_56240" localSheetId="0" hidden="1">Sheet1!$E$8</definedName>
    <definedName name="QB_ROW_56330" localSheetId="0" hidden="1">Sheet1!$D$9</definedName>
    <definedName name="QB_ROW_58240" localSheetId="0" hidden="1">Sheet1!$E$7</definedName>
    <definedName name="QB_ROW_59240" localSheetId="0" hidden="1">Sheet1!$E$6</definedName>
    <definedName name="QB_ROW_61220" localSheetId="0" hidden="1">Sheet1!$C$23</definedName>
    <definedName name="QB_ROW_62220" localSheetId="0" hidden="1">Sheet1!$C$24</definedName>
    <definedName name="QB_ROW_7001" localSheetId="0" hidden="1">Sheet1!$A$19</definedName>
    <definedName name="QB_ROW_7301" localSheetId="0" hidden="1">Sheet1!$A$27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20210531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9</definedName>
    <definedName name="QBREPORTSUBCOLAXIS" localSheetId="0">0</definedName>
    <definedName name="QBREPORTTYPE" localSheetId="0">5</definedName>
    <definedName name="QBROWHEADERS" localSheetId="0">5</definedName>
    <definedName name="QBSTARTDATE" localSheetId="0">20210501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F26" i="1"/>
  <c r="F18" i="1"/>
  <c r="F17" i="1"/>
  <c r="F12" i="1"/>
  <c r="F11" i="1"/>
  <c r="F9" i="1"/>
</calcChain>
</file>

<file path=xl/sharedStrings.xml><?xml version="1.0" encoding="utf-8"?>
<sst xmlns="http://schemas.openxmlformats.org/spreadsheetml/2006/main" count="27" uniqueCount="27">
  <si>
    <t>May 31, 21</t>
  </si>
  <si>
    <t>ASSETS</t>
  </si>
  <si>
    <t>Current Assets</t>
  </si>
  <si>
    <t>Checking/Savings</t>
  </si>
  <si>
    <t>1004 · Fidelity Investments</t>
  </si>
  <si>
    <t>1002 · Reserved for Annexation</t>
  </si>
  <si>
    <t>1003 · Reserve for Fuel Break Maint.</t>
  </si>
  <si>
    <t>1004 · Fidelity Investments - Other</t>
  </si>
  <si>
    <t>Total 1004 · Fidelity Investments</t>
  </si>
  <si>
    <t>1005 · Plumas Bank - Checking Fire</t>
  </si>
  <si>
    <t>Total Checking/Savings</t>
  </si>
  <si>
    <t>Total Current Assets</t>
  </si>
  <si>
    <t>Fixed Assets</t>
  </si>
  <si>
    <t>1500 · General Equipment</t>
  </si>
  <si>
    <t>1510 · Accumulated Depreciation</t>
  </si>
  <si>
    <t>1520 · Investment in Fixed Assets</t>
  </si>
  <si>
    <t>Total Fixed Assets</t>
  </si>
  <si>
    <t>TOTAL ASSETS</t>
  </si>
  <si>
    <t>LIABILITIES &amp; EQUITY</t>
  </si>
  <si>
    <t>Equity</t>
  </si>
  <si>
    <t>3001 · Fund Balance</t>
  </si>
  <si>
    <t>3002 · Assigned Fund Balance</t>
  </si>
  <si>
    <t>3003 · Fund Capital Reserve</t>
  </si>
  <si>
    <t>3004 · Fund Operational Reserve</t>
  </si>
  <si>
    <t>Net Income</t>
  </si>
  <si>
    <t>Total Equity</t>
  </si>
  <si>
    <t>TOTAL LIABILITIES &amp;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</si>
</sst>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2" fillId="0" borderId="5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8515439F-5782-42BC-923C-EAF11DC1F1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18B4F9D0-DC6D-4510-94B0-4A6220BA16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E2C47-1FF3-4A66-AC09-E9A92C82E6D1}">
  <sheetPr codeName="Sheet1"/>
  <dimension ref="A1:F28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2" customWidth="1"/>
    <col min="5" max="5" width="29.7109375" style="12" customWidth="1"/>
    <col min="6" max="6" width="8.85546875" style="13" bestFit="1" customWidth="1"/>
  </cols>
  <sheetData>
    <row r="1" spans="1:6" s="11" customFormat="1" ht="15.75" thickBot="1" x14ac:dyDescent="0.3">
      <c r="A1" s="9"/>
      <c r="B1" s="9"/>
      <c r="C1" s="9"/>
      <c r="D1" s="9"/>
      <c r="E1" s="9"/>
      <c r="F1" s="10" t="s">
        <v>0</v>
      </c>
    </row>
    <row r="2" spans="1:6" ht="15.75" thickTop="1" x14ac:dyDescent="0.25">
      <c r="A2" s="1" t="s">
        <v>1</v>
      </c>
      <c r="B2" s="1"/>
      <c r="C2" s="1"/>
      <c r="D2" s="1"/>
      <c r="E2" s="1"/>
      <c r="F2" s="2"/>
    </row>
    <row r="3" spans="1:6" x14ac:dyDescent="0.25">
      <c r="A3" s="1"/>
      <c r="B3" s="1" t="s">
        <v>2</v>
      </c>
      <c r="C3" s="1"/>
      <c r="D3" s="1"/>
      <c r="E3" s="1"/>
      <c r="F3" s="2"/>
    </row>
    <row r="4" spans="1:6" x14ac:dyDescent="0.25">
      <c r="A4" s="1"/>
      <c r="B4" s="1"/>
      <c r="C4" s="1" t="s">
        <v>3</v>
      </c>
      <c r="D4" s="1"/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x14ac:dyDescent="0.25">
      <c r="A6" s="1"/>
      <c r="B6" s="1"/>
      <c r="C6" s="1"/>
      <c r="D6" s="1"/>
      <c r="E6" s="1" t="s">
        <v>5</v>
      </c>
      <c r="F6" s="2">
        <v>30000</v>
      </c>
    </row>
    <row r="7" spans="1:6" x14ac:dyDescent="0.25">
      <c r="A7" s="1"/>
      <c r="B7" s="1"/>
      <c r="C7" s="1"/>
      <c r="D7" s="1"/>
      <c r="E7" s="1" t="s">
        <v>6</v>
      </c>
      <c r="F7" s="2">
        <v>25000</v>
      </c>
    </row>
    <row r="8" spans="1:6" ht="15.75" thickBot="1" x14ac:dyDescent="0.3">
      <c r="A8" s="1"/>
      <c r="B8" s="1"/>
      <c r="C8" s="1"/>
      <c r="D8" s="1"/>
      <c r="E8" s="1" t="s">
        <v>7</v>
      </c>
      <c r="F8" s="3">
        <v>98822.89</v>
      </c>
    </row>
    <row r="9" spans="1:6" x14ac:dyDescent="0.25">
      <c r="A9" s="1"/>
      <c r="B9" s="1"/>
      <c r="C9" s="1"/>
      <c r="D9" s="1" t="s">
        <v>8</v>
      </c>
      <c r="E9" s="1"/>
      <c r="F9" s="2">
        <f>ROUND(SUM(F5:F8),5)</f>
        <v>153822.89000000001</v>
      </c>
    </row>
    <row r="10" spans="1:6" ht="15.75" thickBot="1" x14ac:dyDescent="0.3">
      <c r="A10" s="1"/>
      <c r="B10" s="1"/>
      <c r="C10" s="1"/>
      <c r="D10" s="1" t="s">
        <v>9</v>
      </c>
      <c r="E10" s="1"/>
      <c r="F10" s="4">
        <v>172153.53</v>
      </c>
    </row>
    <row r="11" spans="1:6" ht="15.75" thickBot="1" x14ac:dyDescent="0.3">
      <c r="A11" s="1"/>
      <c r="B11" s="1"/>
      <c r="C11" s="1" t="s">
        <v>10</v>
      </c>
      <c r="D11" s="1"/>
      <c r="E11" s="1"/>
      <c r="F11" s="5">
        <f>ROUND(F4+SUM(F9:F10),5)</f>
        <v>325976.42</v>
      </c>
    </row>
    <row r="12" spans="1:6" x14ac:dyDescent="0.25">
      <c r="A12" s="1"/>
      <c r="B12" s="1" t="s">
        <v>11</v>
      </c>
      <c r="C12" s="1"/>
      <c r="D12" s="1"/>
      <c r="E12" s="1"/>
      <c r="F12" s="2">
        <f>ROUND(F3+F11,5)</f>
        <v>325976.42</v>
      </c>
    </row>
    <row r="13" spans="1:6" x14ac:dyDescent="0.25">
      <c r="A13" s="1"/>
      <c r="B13" s="1" t="s">
        <v>12</v>
      </c>
      <c r="C13" s="1"/>
      <c r="D13" s="1"/>
      <c r="E13" s="1"/>
      <c r="F13" s="2"/>
    </row>
    <row r="14" spans="1:6" x14ac:dyDescent="0.25">
      <c r="A14" s="1"/>
      <c r="B14" s="1"/>
      <c r="C14" s="1" t="s">
        <v>13</v>
      </c>
      <c r="D14" s="1"/>
      <c r="E14" s="1"/>
      <c r="F14" s="2">
        <v>110739.58</v>
      </c>
    </row>
    <row r="15" spans="1:6" x14ac:dyDescent="0.25">
      <c r="A15" s="1"/>
      <c r="B15" s="1"/>
      <c r="C15" s="1" t="s">
        <v>14</v>
      </c>
      <c r="D15" s="1"/>
      <c r="E15" s="1"/>
      <c r="F15" s="2">
        <v>-53901.91</v>
      </c>
    </row>
    <row r="16" spans="1:6" ht="15.75" thickBot="1" x14ac:dyDescent="0.3">
      <c r="A16" s="1"/>
      <c r="B16" s="1"/>
      <c r="C16" s="1" t="s">
        <v>15</v>
      </c>
      <c r="D16" s="1"/>
      <c r="E16" s="1"/>
      <c r="F16" s="4">
        <v>-56837.67</v>
      </c>
    </row>
    <row r="17" spans="1:6" ht="15.75" thickBot="1" x14ac:dyDescent="0.3">
      <c r="A17" s="1"/>
      <c r="B17" s="1" t="s">
        <v>16</v>
      </c>
      <c r="C17" s="1"/>
      <c r="D17" s="1"/>
      <c r="E17" s="1"/>
      <c r="F17" s="6">
        <f>ROUND(SUM(F13:F16),5)</f>
        <v>0</v>
      </c>
    </row>
    <row r="18" spans="1:6" s="8" customFormat="1" ht="12" thickBot="1" x14ac:dyDescent="0.25">
      <c r="A18" s="1" t="s">
        <v>17</v>
      </c>
      <c r="B18" s="1"/>
      <c r="C18" s="1"/>
      <c r="D18" s="1"/>
      <c r="E18" s="1"/>
      <c r="F18" s="7">
        <f>ROUND(F2+F12+F17,5)</f>
        <v>325976.42</v>
      </c>
    </row>
    <row r="19" spans="1:6" ht="15.75" thickTop="1" x14ac:dyDescent="0.25">
      <c r="A19" s="1" t="s">
        <v>18</v>
      </c>
      <c r="B19" s="1"/>
      <c r="C19" s="1"/>
      <c r="D19" s="1"/>
      <c r="E19" s="1"/>
      <c r="F19" s="2"/>
    </row>
    <row r="20" spans="1:6" x14ac:dyDescent="0.25">
      <c r="A20" s="1"/>
      <c r="B20" s="1" t="s">
        <v>19</v>
      </c>
      <c r="C20" s="1"/>
      <c r="D20" s="1"/>
      <c r="E20" s="1"/>
      <c r="F20" s="2"/>
    </row>
    <row r="21" spans="1:6" x14ac:dyDescent="0.25">
      <c r="A21" s="1"/>
      <c r="B21" s="1"/>
      <c r="C21" s="1" t="s">
        <v>20</v>
      </c>
      <c r="D21" s="1"/>
      <c r="E21" s="1"/>
      <c r="F21" s="2">
        <v>47014.33</v>
      </c>
    </row>
    <row r="22" spans="1:6" x14ac:dyDescent="0.25">
      <c r="A22" s="1"/>
      <c r="B22" s="1"/>
      <c r="C22" s="1" t="s">
        <v>21</v>
      </c>
      <c r="D22" s="1"/>
      <c r="E22" s="1"/>
      <c r="F22" s="2">
        <v>55000</v>
      </c>
    </row>
    <row r="23" spans="1:6" x14ac:dyDescent="0.25">
      <c r="A23" s="1"/>
      <c r="B23" s="1"/>
      <c r="C23" s="1" t="s">
        <v>22</v>
      </c>
      <c r="D23" s="1"/>
      <c r="E23" s="1"/>
      <c r="F23" s="2">
        <v>189391</v>
      </c>
    </row>
    <row r="24" spans="1:6" x14ac:dyDescent="0.25">
      <c r="A24" s="1"/>
      <c r="B24" s="1"/>
      <c r="C24" s="1" t="s">
        <v>23</v>
      </c>
      <c r="D24" s="1"/>
      <c r="E24" s="1"/>
      <c r="F24" s="2">
        <v>21043</v>
      </c>
    </row>
    <row r="25" spans="1:6" ht="15.75" thickBot="1" x14ac:dyDescent="0.3">
      <c r="A25" s="1"/>
      <c r="B25" s="1"/>
      <c r="C25" s="1" t="s">
        <v>24</v>
      </c>
      <c r="D25" s="1"/>
      <c r="E25" s="1"/>
      <c r="F25" s="4">
        <v>13528.09</v>
      </c>
    </row>
    <row r="26" spans="1:6" ht="15.75" thickBot="1" x14ac:dyDescent="0.3">
      <c r="A26" s="1"/>
      <c r="B26" s="1" t="s">
        <v>25</v>
      </c>
      <c r="C26" s="1"/>
      <c r="D26" s="1"/>
      <c r="E26" s="1"/>
      <c r="F26" s="6">
        <f>ROUND(SUM(F20:F25),5)</f>
        <v>325976.42</v>
      </c>
    </row>
    <row r="27" spans="1:6" s="8" customFormat="1" ht="12" thickBot="1" x14ac:dyDescent="0.25">
      <c r="A27" s="1" t="s">
        <v>26</v>
      </c>
      <c r="B27" s="1"/>
      <c r="C27" s="1"/>
      <c r="D27" s="1"/>
      <c r="E27" s="1"/>
      <c r="F27" s="7">
        <f>ROUND(F19+F26,5)</f>
        <v>325976.42</v>
      </c>
    </row>
    <row r="28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6:34 PM
&amp;"Arial,Bold"&amp;8 06/11/21
&amp;"Arial,Bold"&amp;8 Accrual Basis&amp;C&amp;"Arial,Bold"&amp;12 Gold Mountain CSD - Fire Fund
&amp;"Arial,Bold"&amp;14 Balance Sheet
&amp;"Arial,Bold"&amp;10 As of May 31,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2021-06-12T01:34:50Z</dcterms:created>
  <dcterms:modified xsi:type="dcterms:W3CDTF">2021-06-12T01:35:26Z</dcterms:modified>
</cp:coreProperties>
</file>